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740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<sst xmlns="http://schemas.openxmlformats.org/spreadsheetml/2006/main" count="63" uniqueCount="47">
  <si>
    <t>Estimated Revenues:</t>
  </si>
  <si>
    <t xml:space="preserve">     Sales</t>
  </si>
  <si>
    <t>$</t>
  </si>
  <si>
    <t xml:space="preserve">     Other Income</t>
  </si>
  <si>
    <t>Total</t>
  </si>
  <si>
    <t>Appropriations:</t>
  </si>
  <si>
    <t xml:space="preserve">     Taxes Based on Revenue</t>
  </si>
  <si>
    <t>Cost of Goods Sold</t>
  </si>
  <si>
    <t>Operating Expenses</t>
  </si>
  <si>
    <t>Store(s)</t>
  </si>
  <si>
    <t>Admin.</t>
  </si>
  <si>
    <t>Law Enf.</t>
  </si>
  <si>
    <t>Warehouse</t>
  </si>
  <si>
    <t xml:space="preserve">     Repairs &amp; Maintenance</t>
  </si>
  <si>
    <t xml:space="preserve">     Insurance - General &amp; Bonds</t>
  </si>
  <si>
    <t xml:space="preserve">     Store/Office Supplies</t>
  </si>
  <si>
    <t xml:space="preserve">     Travel</t>
  </si>
  <si>
    <t xml:space="preserve">     Professional Fees</t>
  </si>
  <si>
    <t xml:space="preserve">     Credit Card Fees</t>
  </si>
  <si>
    <t xml:space="preserve">     Contingencies</t>
  </si>
  <si>
    <t>Capital Outlay:</t>
  </si>
  <si>
    <t xml:space="preserve">     (define)</t>
  </si>
  <si>
    <t>Debt Proceeds</t>
  </si>
  <si>
    <t>Debt Service/Lease:</t>
  </si>
  <si>
    <t>Total Estimated Expenses</t>
  </si>
  <si>
    <t>Distributions:</t>
  </si>
  <si>
    <t xml:space="preserve">     Other County/Municipal</t>
  </si>
  <si>
    <t xml:space="preserve">    Other Distributions</t>
  </si>
  <si>
    <t>Total Distributions</t>
  </si>
  <si>
    <t>Working Capital Retained</t>
  </si>
  <si>
    <t>(Appropriated Fund Balance)</t>
  </si>
  <si>
    <t>Total Expense, Distribution &amp; Reserve</t>
  </si>
  <si>
    <t xml:space="preserve">     Utilities</t>
  </si>
  <si>
    <t xml:space="preserve">     Health Benefits</t>
  </si>
  <si>
    <t xml:space="preserve">     Retirement Fund</t>
  </si>
  <si>
    <t xml:space="preserve">     Mandatory 3 1/2% </t>
  </si>
  <si>
    <t xml:space="preserve">     Outside Services</t>
  </si>
  <si>
    <t xml:space="preserve">     Salaries/Wages/Payroll Tax</t>
  </si>
  <si>
    <t>Estimated Gross Profit</t>
  </si>
  <si>
    <t xml:space="preserve">     Law Enforcement 5%</t>
  </si>
  <si>
    <t xml:space="preserve">     Alcohol Education &amp; Rehab. 7%</t>
  </si>
  <si>
    <t>Fiscal Year  2019-2020</t>
  </si>
  <si>
    <t>Proposed Budget</t>
  </si>
  <si>
    <t>The following budget  establishing revenues and setting expense appropriations is hereby adopted and effective July 1, 2019, through June 30, 2020.</t>
  </si>
  <si>
    <r>
      <t xml:space="preserve">Section 1.  Estimated Revenues.  </t>
    </r>
    <r>
      <rPr>
        <sz val="12"/>
        <color indexed="8"/>
        <rFont val="Calibri"/>
        <family val="2"/>
      </rPr>
      <t xml:space="preserve">It is estimated that the revenues listed below will be available during the fiscal year beginning July 1, 2019 and ending June 30, 2020 to meet the operational and functional appropriations as set forth in Section 2, in accordance with the chart of accounts prescribed by the state ABC Commission. </t>
    </r>
  </si>
  <si>
    <r>
      <t>Section 2. Appropriations.</t>
    </r>
    <r>
      <rPr>
        <sz val="11"/>
        <color indexed="8"/>
        <rFont val="Calibri"/>
        <family val="2"/>
      </rPr>
      <t xml:space="preserve">  The following expenses are hereby appropriated for fiscal year 2019 - 2020 and are funded by the revenues made available through Section 1, herein.</t>
    </r>
  </si>
  <si>
    <t>_WEAVERVILLE  ABC BOARD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</si>
</sst>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quot;$&quot;#,##0.00"/>
    <numFmt numFmtId="170" formatCode="&quot;$&quot;#,##0.0"/>
    <numFmt numFmtId="171" formatCode="0.0%"/>
    <numFmt numFmtId="172" formatCode="_(&quot;$&quot;* #,##0.000_);_(&quot;$&quot;* \(#,##0.000\);_(&quot;$&quot;* &quot;-&quot;??_);_(@_)"/>
    <numFmt numFmtId="173" formatCode="_(&quot;$&quot;* #,##0.0_);_(&quot;$&quot;* \(#,##0.0\);_(&quot;$&quot;* &quot;-&quot;??_);_(@_)"/>
    <numFmt numFmtId="174" formatCode="_(&quot;$&quot;* #,##0_);_(&quot;$&quot;* \(#,##0\);_(&quot;$&quot;* &quot;-&quot;??_);_(@_)"/>
  </numFmts>
  <fonts count="46">
    <font>
      <sz val="11"/>
      <color theme="1"/>
      <name val="Calibri"/>
      <family val="2"/>
    </font>
    <font>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Calibri"/>
      <family val="2"/>
    </font>
    <font>
      <i/>
      <sz val="11"/>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i/>
      <sz val="12"/>
      <color rgb="FF000000"/>
      <name val="Calibri"/>
      <family val="2"/>
    </font>
    <font>
      <i/>
      <sz val="11"/>
      <color rgb="FF000000"/>
      <name val="Calibri"/>
      <family val="2"/>
    </font>
    <font>
      <b/>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Font="1" applyAlignment="1">
      <alignment/>
    </xf>
    <xf numFmtId="0" fontId="0" fillId="0" borderId="0" xfId="0" applyAlignment="1">
      <alignment vertical="center" wrapText="1"/>
    </xf>
    <xf numFmtId="0" fontId="40" fillId="0" borderId="0" xfId="0" applyFont="1" applyAlignment="1">
      <alignment/>
    </xf>
    <xf numFmtId="168" fontId="0" fillId="0" borderId="10" xfId="0" applyNumberFormat="1" applyBorder="1" applyAlignment="1">
      <alignment/>
    </xf>
    <xf numFmtId="168" fontId="0" fillId="0" borderId="0" xfId="0" applyNumberFormat="1" applyAlignment="1">
      <alignment/>
    </xf>
    <xf numFmtId="0" fontId="40" fillId="0" borderId="0" xfId="0" applyFont="1" applyAlignment="1">
      <alignment horizontal="center"/>
    </xf>
    <xf numFmtId="168" fontId="0" fillId="0" borderId="11" xfId="0" applyNumberFormat="1" applyBorder="1" applyAlignment="1">
      <alignment/>
    </xf>
    <xf numFmtId="44" fontId="0" fillId="0" borderId="0" xfId="44" applyFont="1" applyAlignment="1">
      <alignment/>
    </xf>
    <xf numFmtId="9" fontId="0" fillId="0" borderId="0" xfId="0" applyNumberFormat="1" applyAlignment="1">
      <alignment/>
    </xf>
    <xf numFmtId="168" fontId="0" fillId="0" borderId="0" xfId="44" applyNumberFormat="1" applyFont="1" applyAlignment="1">
      <alignment/>
    </xf>
    <xf numFmtId="168" fontId="0" fillId="0" borderId="12" xfId="0" applyNumberFormat="1" applyBorder="1" applyAlignment="1">
      <alignment/>
    </xf>
    <xf numFmtId="168" fontId="0" fillId="0" borderId="0" xfId="0" applyNumberFormat="1" applyBorder="1" applyAlignment="1">
      <alignment/>
    </xf>
    <xf numFmtId="171" fontId="0" fillId="0" borderId="0" xfId="0" applyNumberFormat="1" applyAlignment="1">
      <alignment/>
    </xf>
    <xf numFmtId="10" fontId="0" fillId="0" borderId="0" xfId="0" applyNumberFormat="1" applyAlignment="1">
      <alignment/>
    </xf>
    <xf numFmtId="0" fontId="42" fillId="0" borderId="0" xfId="0" applyFont="1" applyAlignment="1">
      <alignment horizontal="justify" vertical="center" wrapText="1"/>
    </xf>
    <xf numFmtId="0" fontId="43" fillId="0" borderId="0" xfId="0" applyFont="1" applyAlignment="1">
      <alignment horizontal="justify" vertical="center" wrapText="1"/>
    </xf>
    <xf numFmtId="0" fontId="44" fillId="0" borderId="0" xfId="0" applyFont="1" applyAlignment="1">
      <alignment horizontal="left" vertical="center" wrapText="1"/>
    </xf>
    <xf numFmtId="0" fontId="45" fillId="0" borderId="0" xfId="0" applyFont="1" applyAlignment="1">
      <alignment horizontal="center"/>
    </xf>
    <xf numFmtId="174" fontId="0" fillId="0" borderId="0" xfId="44"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
  <sheetViews>
    <sheetView tabSelected="1" workbookViewId="0" topLeftCell="A1">
      <selection activeCell="D8" sqref="D8"/>
    </sheetView>
  </sheetViews>
  <sheetFormatPr defaultColWidth="9.140625" defaultRowHeight="15"/>
  <cols>
    <col min="1" max="1" width="31.28125" style="0" customWidth="1"/>
    <col min="2" max="6" width="12.7109375" style="0" customWidth="1"/>
    <col min="9" max="9" width="16.8515625" style="7" customWidth="1"/>
  </cols>
  <sheetData>
    <row r="1" spans="1:6" ht="15.75">
      <c r="A1" s="17" t="s">
        <v>42</v>
      </c>
      <c r="B1" s="17"/>
      <c r="C1" s="17"/>
      <c r="D1" s="17"/>
      <c r="E1" s="17"/>
      <c r="F1" s="17"/>
    </row>
    <row r="2" spans="1:6" ht="15.75">
      <c r="A2" s="17" t="s">
        <v>46</v>
      </c>
      <c r="B2" s="17"/>
      <c r="C2" s="17"/>
      <c r="D2" s="17"/>
      <c r="E2" s="17"/>
      <c r="F2" s="17"/>
    </row>
    <row r="3" spans="1:6" ht="15.75">
      <c r="A3" s="17" t="s">
        <v>41</v>
      </c>
      <c r="B3" s="17"/>
      <c r="C3" s="17"/>
      <c r="D3" s="17"/>
      <c r="E3" s="17"/>
      <c r="F3" s="17"/>
    </row>
    <row r="4" ht="4.5" customHeight="1"/>
    <row r="5" spans="1:6" ht="78.75" customHeight="1">
      <c r="A5" s="14" t="s">
        <v>43</v>
      </c>
      <c r="B5" s="14"/>
      <c r="C5" s="14"/>
      <c r="D5" s="14"/>
      <c r="E5" s="14"/>
      <c r="F5" s="14"/>
    </row>
    <row r="6" spans="1:6" ht="78.75" customHeight="1">
      <c r="A6" s="15" t="s">
        <v>44</v>
      </c>
      <c r="B6" s="15"/>
      <c r="C6" s="15"/>
      <c r="D6" s="15"/>
      <c r="E6" s="15"/>
      <c r="F6" s="15"/>
    </row>
    <row r="8" ht="15">
      <c r="A8" s="2" t="s">
        <v>0</v>
      </c>
    </row>
    <row r="9" spans="1:6" ht="15">
      <c r="A9" t="s">
        <v>1</v>
      </c>
      <c r="F9" s="4">
        <v>3416250</v>
      </c>
    </row>
    <row r="10" spans="1:8" ht="15">
      <c r="A10" t="s">
        <v>3</v>
      </c>
      <c r="F10" s="4">
        <f>SUM(F9*H10)</f>
        <v>0</v>
      </c>
      <c r="H10" s="8"/>
    </row>
    <row r="11" spans="1:6" ht="15.75" thickBot="1">
      <c r="A11" t="s">
        <v>4</v>
      </c>
      <c r="F11" s="3">
        <v>3416250</v>
      </c>
    </row>
    <row r="12" spans="6:8" ht="15.75" thickTop="1">
      <c r="F12" s="4"/>
      <c r="H12" s="13"/>
    </row>
    <row r="13" spans="1:6" ht="43.5" customHeight="1">
      <c r="A13" s="16" t="s">
        <v>45</v>
      </c>
      <c r="B13" s="16"/>
      <c r="C13" s="16"/>
      <c r="D13" s="16"/>
      <c r="E13" s="16"/>
      <c r="F13" s="16"/>
    </row>
    <row r="15" ht="15">
      <c r="A15" s="2" t="s">
        <v>5</v>
      </c>
    </row>
    <row r="16" spans="1:8" ht="15">
      <c r="A16" t="s">
        <v>6</v>
      </c>
      <c r="F16" s="4">
        <v>785738</v>
      </c>
      <c r="H16" s="8"/>
    </row>
    <row r="17" ht="15">
      <c r="F17" s="4"/>
    </row>
    <row r="18" spans="1:8" ht="15">
      <c r="A18" s="2" t="s">
        <v>7</v>
      </c>
      <c r="F18" s="4">
        <v>1810613</v>
      </c>
      <c r="H18" s="8"/>
    </row>
    <row r="20" spans="1:6" ht="15">
      <c r="A20" s="2" t="s">
        <v>8</v>
      </c>
      <c r="B20" s="5" t="s">
        <v>9</v>
      </c>
      <c r="C20" s="5" t="s">
        <v>10</v>
      </c>
      <c r="D20" s="5" t="s">
        <v>12</v>
      </c>
      <c r="E20" s="5" t="s">
        <v>11</v>
      </c>
      <c r="F20" s="5" t="s">
        <v>4</v>
      </c>
    </row>
    <row r="22" spans="1:9" ht="15">
      <c r="A22" t="s">
        <v>37</v>
      </c>
      <c r="B22" s="4">
        <v>287255</v>
      </c>
      <c r="C22" s="4"/>
      <c r="D22" s="4"/>
      <c r="E22" s="4"/>
      <c r="F22" s="4">
        <v>287255</v>
      </c>
      <c r="I22" s="4"/>
    </row>
    <row r="23" spans="1:9" ht="15">
      <c r="A23" t="s">
        <v>36</v>
      </c>
      <c r="B23" s="4"/>
      <c r="C23" s="4">
        <v>33000</v>
      </c>
      <c r="D23" s="4">
        <v>3000</v>
      </c>
      <c r="E23" s="4"/>
      <c r="F23" s="4">
        <v>36000</v>
      </c>
      <c r="H23" s="8"/>
      <c r="I23" s="4"/>
    </row>
    <row r="24" spans="1:9" ht="15">
      <c r="A24" t="s">
        <v>33</v>
      </c>
      <c r="B24" s="4">
        <v>48076</v>
      </c>
      <c r="C24" s="4"/>
      <c r="D24" s="4"/>
      <c r="E24" s="4"/>
      <c r="F24" s="4">
        <v>48076</v>
      </c>
      <c r="H24" s="8"/>
      <c r="I24" s="4"/>
    </row>
    <row r="25" spans="1:9" ht="15">
      <c r="A25" t="s">
        <v>34</v>
      </c>
      <c r="B25" s="4">
        <v>17232</v>
      </c>
      <c r="C25" s="4"/>
      <c r="D25" s="4"/>
      <c r="E25" s="4"/>
      <c r="F25" s="4">
        <v>17232</v>
      </c>
      <c r="H25" s="8"/>
      <c r="I25" s="4"/>
    </row>
    <row r="26" spans="1:9" ht="15">
      <c r="A26" t="s">
        <v>13</v>
      </c>
      <c r="B26" s="4">
        <v>47081</v>
      </c>
      <c r="C26" s="4"/>
      <c r="D26" s="4"/>
      <c r="E26" s="4"/>
      <c r="F26" s="4">
        <v>47081</v>
      </c>
      <c r="H26" s="8"/>
      <c r="I26" s="4"/>
    </row>
    <row r="27" spans="1:9" ht="15">
      <c r="A27" t="s">
        <v>32</v>
      </c>
      <c r="B27" s="4">
        <v>12208</v>
      </c>
      <c r="C27" s="4"/>
      <c r="D27" s="4"/>
      <c r="E27" s="4"/>
      <c r="F27" s="4">
        <v>12208</v>
      </c>
      <c r="H27" s="8"/>
      <c r="I27" s="4"/>
    </row>
    <row r="28" spans="1:9" ht="15">
      <c r="A28" t="s">
        <v>14</v>
      </c>
      <c r="B28" s="4">
        <v>11492</v>
      </c>
      <c r="C28" s="4"/>
      <c r="D28" s="4"/>
      <c r="E28" s="4"/>
      <c r="F28" s="4">
        <v>11492</v>
      </c>
      <c r="H28" s="8"/>
      <c r="I28" s="4"/>
    </row>
    <row r="29" spans="1:9" ht="15">
      <c r="A29" t="s">
        <v>15</v>
      </c>
      <c r="B29" s="4">
        <v>13752</v>
      </c>
      <c r="C29" s="4"/>
      <c r="D29" s="4"/>
      <c r="E29" s="4"/>
      <c r="F29" s="4">
        <v>13752</v>
      </c>
      <c r="H29" s="8"/>
      <c r="I29" s="4"/>
    </row>
    <row r="30" spans="1:9" ht="15">
      <c r="A30" t="s">
        <v>16</v>
      </c>
      <c r="B30" s="4">
        <v>1000</v>
      </c>
      <c r="C30" s="4"/>
      <c r="D30" s="4"/>
      <c r="E30" s="4"/>
      <c r="F30" s="4">
        <v>1000</v>
      </c>
      <c r="I30" s="4"/>
    </row>
    <row r="31" spans="1:9" ht="15">
      <c r="A31" t="s">
        <v>17</v>
      </c>
      <c r="B31" s="4">
        <v>23100</v>
      </c>
      <c r="C31" s="4"/>
      <c r="D31" s="4"/>
      <c r="E31" s="4"/>
      <c r="F31" s="4">
        <v>23100</v>
      </c>
      <c r="I31" s="4"/>
    </row>
    <row r="32" spans="1:9" ht="15">
      <c r="A32" t="s">
        <v>18</v>
      </c>
      <c r="B32" s="4">
        <v>57500</v>
      </c>
      <c r="C32" s="4"/>
      <c r="D32" s="4"/>
      <c r="E32" s="4"/>
      <c r="F32" s="4">
        <v>57500</v>
      </c>
      <c r="H32" s="8"/>
      <c r="I32" s="4"/>
    </row>
    <row r="33" spans="1:9" ht="15">
      <c r="A33" t="s">
        <v>19</v>
      </c>
      <c r="B33" s="4">
        <v>15000</v>
      </c>
      <c r="C33" s="6"/>
      <c r="D33" s="6"/>
      <c r="E33" s="6"/>
      <c r="F33" s="4">
        <v>15000</v>
      </c>
      <c r="I33" s="4"/>
    </row>
    <row r="34" spans="2:6" ht="15">
      <c r="B34" s="4"/>
      <c r="C34" s="4"/>
      <c r="D34" s="4"/>
      <c r="E34" s="4"/>
      <c r="F34" s="10"/>
    </row>
    <row r="35" spans="1:7" ht="15">
      <c r="A35" t="s">
        <v>4</v>
      </c>
      <c r="B35" s="4">
        <f>SUM(B22:B34)</f>
        <v>533696</v>
      </c>
      <c r="C35" s="4"/>
      <c r="D35" s="4"/>
      <c r="E35" s="4"/>
      <c r="F35" s="11">
        <f>SUM(F22:F34)</f>
        <v>569696</v>
      </c>
      <c r="G35" s="4"/>
    </row>
    <row r="36" spans="2:6" ht="15">
      <c r="B36" s="5" t="s">
        <v>9</v>
      </c>
      <c r="C36" s="5" t="s">
        <v>10</v>
      </c>
      <c r="D36" s="5" t="s">
        <v>12</v>
      </c>
      <c r="E36" s="5" t="s">
        <v>11</v>
      </c>
      <c r="F36" s="4"/>
    </row>
    <row r="37" spans="1:6" ht="15">
      <c r="A37" s="2" t="s">
        <v>20</v>
      </c>
      <c r="F37" s="18">
        <v>10900</v>
      </c>
    </row>
    <row r="38" spans="1:6" ht="15">
      <c r="A38" t="s">
        <v>21</v>
      </c>
      <c r="B38" s="4"/>
      <c r="C38" s="4"/>
      <c r="D38" s="4"/>
      <c r="E38" s="4"/>
      <c r="F38" s="4"/>
    </row>
    <row r="39" spans="2:6" ht="15">
      <c r="B39" s="4"/>
      <c r="C39" s="4"/>
      <c r="D39" s="4"/>
      <c r="E39" s="4"/>
      <c r="F39" s="4">
        <f>SUM(B39:E39)</f>
        <v>0</v>
      </c>
    </row>
    <row r="40" spans="1:6" ht="15">
      <c r="A40" t="s">
        <v>22</v>
      </c>
      <c r="B40" s="6"/>
      <c r="C40" s="6"/>
      <c r="D40" s="6"/>
      <c r="E40" s="6"/>
      <c r="F40" s="6">
        <f>SUM(B40:E40)</f>
        <v>0</v>
      </c>
    </row>
    <row r="41" spans="2:6" ht="15">
      <c r="B41" s="4">
        <v>10900</v>
      </c>
      <c r="C41" s="4" t="s">
        <v>2</v>
      </c>
      <c r="D41" s="4" t="s">
        <v>2</v>
      </c>
      <c r="E41" s="4" t="s">
        <v>2</v>
      </c>
      <c r="F41" s="4">
        <v>10900</v>
      </c>
    </row>
    <row r="44" ht="15">
      <c r="A44" s="2" t="s">
        <v>23</v>
      </c>
    </row>
    <row r="45" spans="1:6" ht="15">
      <c r="A45" t="s">
        <v>21</v>
      </c>
      <c r="B45" s="4">
        <v>127500</v>
      </c>
      <c r="C45" s="4" t="s">
        <v>2</v>
      </c>
      <c r="D45" s="4" t="s">
        <v>2</v>
      </c>
      <c r="E45" s="4" t="s">
        <v>2</v>
      </c>
      <c r="F45" s="4">
        <v>127500</v>
      </c>
    </row>
    <row r="46" spans="2:6" ht="15">
      <c r="B46" s="4"/>
      <c r="C46" s="4"/>
      <c r="D46" s="4"/>
      <c r="E46" s="4"/>
      <c r="F46" s="4">
        <f>SUM(B46:E46)</f>
        <v>0</v>
      </c>
    </row>
    <row r="47" spans="2:6" ht="15">
      <c r="B47" s="6"/>
      <c r="C47" s="6"/>
      <c r="D47" s="6"/>
      <c r="E47" s="6"/>
      <c r="F47" s="6"/>
    </row>
    <row r="48" spans="2:6" ht="15">
      <c r="B48" s="4" t="s">
        <v>2</v>
      </c>
      <c r="C48" s="4" t="s">
        <v>2</v>
      </c>
      <c r="D48" s="4" t="s">
        <v>2</v>
      </c>
      <c r="E48" s="4" t="s">
        <v>2</v>
      </c>
      <c r="F48" s="4">
        <f>SUM(F45:F47)</f>
        <v>127500</v>
      </c>
    </row>
    <row r="50" spans="1:6" ht="15">
      <c r="A50" s="2" t="s">
        <v>24</v>
      </c>
      <c r="B50" s="4">
        <v>0</v>
      </c>
      <c r="C50" s="4"/>
      <c r="D50" s="4">
        <f>SUM(D22:D49)</f>
        <v>3000</v>
      </c>
      <c r="E50" s="4">
        <f>SUM(E22:E49)</f>
        <v>0</v>
      </c>
      <c r="F50" s="4">
        <f>SUM(F16+F18+F35+F41+F48)</f>
        <v>3304447</v>
      </c>
    </row>
    <row r="52" spans="1:6" ht="15">
      <c r="A52" s="2" t="s">
        <v>38</v>
      </c>
      <c r="F52" s="9">
        <v>111803</v>
      </c>
    </row>
    <row r="54" ht="15">
      <c r="A54" s="2" t="s">
        <v>25</v>
      </c>
    </row>
    <row r="55" spans="1:8" ht="15">
      <c r="A55" t="s">
        <v>35</v>
      </c>
      <c r="F55" s="4">
        <v>3913</v>
      </c>
      <c r="H55" s="12"/>
    </row>
    <row r="56" spans="1:8" ht="15">
      <c r="A56" t="s">
        <v>39</v>
      </c>
      <c r="F56" s="4">
        <v>5590</v>
      </c>
      <c r="H56" s="8"/>
    </row>
    <row r="57" spans="1:8" ht="15">
      <c r="A57" t="s">
        <v>40</v>
      </c>
      <c r="F57" s="4">
        <v>7826</v>
      </c>
      <c r="H57" s="8"/>
    </row>
    <row r="58" spans="1:6" ht="15">
      <c r="A58" t="s">
        <v>26</v>
      </c>
      <c r="F58" s="4">
        <v>92000</v>
      </c>
    </row>
    <row r="59" spans="1:6" ht="15">
      <c r="A59" t="s">
        <v>27</v>
      </c>
      <c r="F59" s="6"/>
    </row>
    <row r="60" spans="1:6" ht="15">
      <c r="A60" t="s">
        <v>28</v>
      </c>
      <c r="F60" s="4">
        <f>SUM(F55:F59)</f>
        <v>109329</v>
      </c>
    </row>
    <row r="62" spans="1:6" ht="15">
      <c r="A62" t="s">
        <v>29</v>
      </c>
      <c r="F62" s="4">
        <v>2474</v>
      </c>
    </row>
    <row r="63" spans="1:6" ht="15">
      <c r="A63" t="s">
        <v>30</v>
      </c>
      <c r="F63" s="4"/>
    </row>
    <row r="64" ht="15">
      <c r="F64" s="4"/>
    </row>
    <row r="65" spans="1:6" ht="15.75" thickBot="1">
      <c r="A65" s="2" t="s">
        <v>31</v>
      </c>
      <c r="F65" s="3">
        <f>F50+F60+F62+F63</f>
        <v>3416250</v>
      </c>
    </row>
    <row r="66" ht="15.75" thickTop="1">
      <c r="F66" s="4"/>
    </row>
    <row r="67" ht="15">
      <c r="F67" s="4"/>
    </row>
    <row r="68" ht="15">
      <c r="D68" s="1"/>
    </row>
    <row r="69" ht="15">
      <c r="D69" s="1"/>
    </row>
  </sheetData>
  <sheetProtection/>
  <mergeCells count="6">
    <mergeCell ref="A5:F5"/>
    <mergeCell ref="A6:F6"/>
    <mergeCell ref="A13:F13"/>
    <mergeCell ref="A1:F1"/>
    <mergeCell ref="A2:F2"/>
    <mergeCell ref="A3:F3"/>
  </mergeCells>
  <printOptions horizontalCentered="1"/>
  <pageMargins left="0.25" right="0.25" top="0.75" bottom="0.75" header="0.3" footer="0.3"/>
  <pageSetup horizontalDpi="600" verticalDpi="600" orientation="portrait" scale="85"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Lee</dc:creator>
  <cp:keywords/>
  <dc:description/>
  <cp:lastModifiedBy>Default</cp:lastModifiedBy>
  <cp:lastPrinted>2019-05-02T18:12:30Z</cp:lastPrinted>
  <dcterms:created xsi:type="dcterms:W3CDTF">2011-04-04T13:14:50Z</dcterms:created>
  <dcterms:modified xsi:type="dcterms:W3CDTF">2019-05-02T18:12:57Z</dcterms:modified>
  <cp:category/>
  <cp:version/>
  <cp:contentType/>
  <cp:contentStatus/>
</cp:coreProperties>
</file>